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<sst xmlns="http://schemas.openxmlformats.org/spreadsheetml/2006/main" count="277" uniqueCount="209">
  <si>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</si>
  <si>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</si>
  <si>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</si>
  <si>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</si>
  <si>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</si>
  <si>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</si>
  <si>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</si>
  <si>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</si>
  <si>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</si>
  <si>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</si>
  <si>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</si>
  <si>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</si>
  <si>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</si>
  <si>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</si>
  <si>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</si>
  <si>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</si>
  <si>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</si>
  <si>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</si>
  <si>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</si>
  <si>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</si>
  <si>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</si>
  <si>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</si>
  <si>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</si>
  <si>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</si>
  <si>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</si>
  <si>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</si>
  <si>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</si>
  <si>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</si>
  <si>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</si>
  <si>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</si>
  <si>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</si>
  <si>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</si>
  <si>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</si>
  <si>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</si>
  <si>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</si>
  <si>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</si>
  <si>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</si>
  <si>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</si>
  <si>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</si>
  <si>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</si>
  <si>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</si>
  <si>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</si>
  <si>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</si>
  <si>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</si>
  <si>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</si>
  <si>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</si>
  <si>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</si>
  <si>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</si>
  <si>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</si>
  <si>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</si>
  <si>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</si>
  <si>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</si>
  <si>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</si>
  <si>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</si>
  <si>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</si>
  <si>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</si>
  <si>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</si>
  <si>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</si>
  <si>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</si>
  <si>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</si>
  <si>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</si>
  <si>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</si>
  <si>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</si>
  <si>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</si>
  <si>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</si>
  <si>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</si>
  <si>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</si>
  <si>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</si>
  <si>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</si>
  <si>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</si>
  <si>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</si>
  <si>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</si>
  <si>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</si>
  <si>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</si>
  <si>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</si>
  <si>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</si>
  <si>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</si>
  <si>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</si>
  <si>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</si>
  <si>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</si>
  <si>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</si>
  <si>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</si>
  <si>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</si>
  <si>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</si>
  <si>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</si>
  <si>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</si>
  <si>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</si>
  <si>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</si>
  <si>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</si>
  <si>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</si>
  <si>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</si>
  <si>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</si>
  <si>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</si>
  <si>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</si>
  <si>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</si>
  <si>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</si>
  <si>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</si>
  <si>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</si>
  <si>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</si>
  <si>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</si>
  <si>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</si>
  <si>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</si>
  <si>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</si>
  <si>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</si>
  <si>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</si>
  <si>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</si>
  <si>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</si>
  <si>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</si>
  <si>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</si>
  <si>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</si>
  <si>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</si>
  <si>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</si>
  <si>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</si>
  <si>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</si>
  <si>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</si>
  <si>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</si>
  <si>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</si>
  <si>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</si>
  <si>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</si>
  <si>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</si>
  <si>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</si>
  <si>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</si>
  <si>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</si>
  <si>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</si>
  <si>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</si>
  <si>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</si>
  <si>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</si>
  <si>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</si>
  <si>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</si>
  <si>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</si>
  <si>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</si>
  <si>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</si>
  <si>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</si>
  <si>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</si>
  <si>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</si>
  <si>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</si>
  <si>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</si>
  <si>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</si>
  <si>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</si>
  <si>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</si>
  <si>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</si>
  <si>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</si>
  <si>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</si>
  <si>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</si>
  <si>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</si>
  <si>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</si>
  <si>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</si>
  <si>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</si>
  <si>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</si>
  <si>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</si>
  <si>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</si>
  <si>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</si>
  <si>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</si>
  <si>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</si>
  <si>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</si>
  <si>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</si>
  <si>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</si>
  <si>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</si>
  <si>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</si>
  <si>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</si>
  <si>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</si>
  <si>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</si>
  <si>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</si>
  <si>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</si>
  <si>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</si>
  <si>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</si>
  <si>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</si>
  <si>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</si>
  <si>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</si>
  <si>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</si>
  <si>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</si>
  <si>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</si>
  <si>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</si>
  <si>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</si>
  <si>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</si>
  <si>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</si>
  <si>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</si>
  <si>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</si>
  <si>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</si>
  <si>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</si>
  <si>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</si>
  <si>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</si>
  <si>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</si>
  <si>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</si>
  <si>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</si>
  <si>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</si>
  <si>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</si>
  <si>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</si>
  <si>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</si>
  <si>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</si>
  <si>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</si>
  <si>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</si>
  <si>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</si>
  <si>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</si>
  <si>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</si>
  <si>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</si>
  <si>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</si>
  <si>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</si>
  <si>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</si>
  <si>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</si>
  <si>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</si>
  <si>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</si>
  <si>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Літинський районний суд Вінницької області</t>
  </si>
  <si>
    <t>22300.смт. Літин.вул. Героїв Чорнобиля 30</t>
  </si>
  <si>
    <t>Доручення судів України / іноземних судів</t>
  </si>
  <si>
    <t xml:space="preserve">Розглянуто справ судом присяжних </t>
  </si>
  <si>
    <t>7 липня 2020 року</t>
  </si>
  <si>
    <t>В.М.Желіховський</t>
  </si>
  <si>
    <t>Г.А.Поляруш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</si>
</sst>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0" fillId="0" borderId="29" xfId="0" applyNumberFormat="1" applyFont="1" applyBorder="1" applyAlignment="1">
      <alignment horizontal="left" vertical="center" wrapText="1"/>
    </xf>
    <xf numFmtId="0" fontId="80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2:8" ht="14.2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122"/>
      <c r="C5" s="122"/>
      <c r="D5" s="122"/>
      <c r="E5" s="122"/>
      <c r="F5" s="122"/>
      <c r="G5" s="122"/>
      <c r="H5" s="122"/>
    </row>
    <row r="6" spans="2:8" ht="18.75" customHeight="1">
      <c r="B6" s="16"/>
      <c r="C6" s="122" t="s">
        <v>201</v>
      </c>
      <c r="D6" s="122"/>
      <c r="E6" s="122"/>
      <c r="F6" s="122"/>
      <c r="G6" s="122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8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5" ht="12.75" customHeight="1">
      <c r="A18" s="38"/>
      <c r="B18" s="127" t="s">
        <v>19</v>
      </c>
      <c r="C18" s="128"/>
      <c r="D18" s="129"/>
      <c r="E18" s="154"/>
    </row>
    <row r="19" spans="1:8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8" ht="12.75" customHeight="1">
      <c r="A20" s="38"/>
      <c r="B20" s="151"/>
      <c r="C20" s="152"/>
      <c r="D20" s="153"/>
      <c r="E20" s="154"/>
      <c r="F20" s="130"/>
      <c r="G20" s="131"/>
      <c r="H20" s="131"/>
    </row>
    <row r="21" spans="1:8" ht="12.75" customHeight="1">
      <c r="A21" s="38"/>
      <c r="B21" s="29"/>
      <c r="C21" s="30"/>
      <c r="D21" s="38"/>
      <c r="E21" s="39"/>
      <c r="F21" s="130"/>
      <c r="G21" s="131"/>
      <c r="H21" s="131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7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8" ht="12.75" customHeight="1">
      <c r="A37" s="38"/>
      <c r="B37" s="137"/>
      <c r="C37" s="138"/>
      <c r="D37" s="138"/>
      <c r="E37" s="138"/>
      <c r="F37" s="138"/>
      <c r="G37" s="138"/>
      <c r="H37" s="139"/>
    </row>
    <row r="38" spans="1:8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7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&amp;LD685A464&amp;C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80</v>
      </c>
      <c r="F6" s="90">
        <v>39</v>
      </c>
      <c r="G6" s="90"/>
      <c r="H6" s="90">
        <v>28</v>
      </c>
      <c r="I6" s="90" t="s">
        <v>172</v>
      </c>
      <c r="J6" s="90">
        <v>52</v>
      </c>
      <c r="K6" s="91">
        <v>10</v>
      </c>
      <c r="L6" s="101">
        <f aca="true" t="shared" si="0" ref="L6:L11">E6-F6</f>
        <v>41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115</v>
      </c>
      <c r="F7" s="90">
        <v>115</v>
      </c>
      <c r="G7" s="90"/>
      <c r="H7" s="90">
        <v>114</v>
      </c>
      <c r="I7" s="90">
        <v>104</v>
      </c>
      <c r="J7" s="90">
        <v>1</v>
      </c>
      <c r="K7" s="91"/>
      <c r="L7" s="101">
        <f t="shared" si="0"/>
        <v>0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113</v>
      </c>
      <c r="F9" s="90">
        <v>107</v>
      </c>
      <c r="G9" s="90"/>
      <c r="H9" s="90">
        <v>102</v>
      </c>
      <c r="I9" s="90">
        <v>68</v>
      </c>
      <c r="J9" s="90">
        <v>11</v>
      </c>
      <c r="K9" s="91"/>
      <c r="L9" s="101">
        <f t="shared" si="0"/>
        <v>6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/>
      <c r="L13" s="101">
        <f aca="true" t="shared" si="1" ref="L13:L21">E13-F13</f>
        <v>1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/>
      <c r="F14" s="90"/>
      <c r="G14" s="90"/>
      <c r="H14" s="90"/>
      <c r="I14" s="90"/>
      <c r="J14" s="90"/>
      <c r="K14" s="91"/>
      <c r="L14" s="101">
        <f t="shared" si="1"/>
        <v>0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aca="true" t="shared" si="2" ref="E15:K15">SUM(E6:E14)</f>
        <v>310</v>
      </c>
      <c r="F15" s="104">
        <f t="shared" si="2"/>
        <v>262</v>
      </c>
      <c r="G15" s="104">
        <f t="shared" si="2"/>
        <v>0</v>
      </c>
      <c r="H15" s="104">
        <f t="shared" si="2"/>
        <v>245</v>
      </c>
      <c r="I15" s="104">
        <f t="shared" si="2"/>
        <v>173</v>
      </c>
      <c r="J15" s="104">
        <f t="shared" si="2"/>
        <v>65</v>
      </c>
      <c r="K15" s="104">
        <f t="shared" si="2"/>
        <v>10</v>
      </c>
      <c r="L15" s="101">
        <f t="shared" si="1"/>
        <v>48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32</v>
      </c>
      <c r="F16" s="92">
        <v>32</v>
      </c>
      <c r="G16" s="92"/>
      <c r="H16" s="92">
        <v>32</v>
      </c>
      <c r="I16" s="92">
        <v>24</v>
      </c>
      <c r="J16" s="92"/>
      <c r="K16" s="91"/>
      <c r="L16" s="101">
        <f t="shared" si="1"/>
        <v>0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27</v>
      </c>
      <c r="F17" s="92">
        <v>24</v>
      </c>
      <c r="G17" s="92"/>
      <c r="H17" s="92">
        <v>23</v>
      </c>
      <c r="I17" s="92">
        <v>20</v>
      </c>
      <c r="J17" s="92">
        <v>4</v>
      </c>
      <c r="K17" s="91"/>
      <c r="L17" s="101">
        <f t="shared" si="1"/>
        <v>3</v>
      </c>
    </row>
    <row r="18" spans="1:12" ht="26.25" customHeight="1">
      <c r="A18" s="173"/>
      <c r="B18" s="165" t="s">
        <v>130</v>
      </c>
      <c r="C18" s="166"/>
      <c r="D18" s="43">
        <v>13</v>
      </c>
      <c r="E18" s="92"/>
      <c r="F18" s="92"/>
      <c r="G18" s="92"/>
      <c r="H18" s="92"/>
      <c r="I18" s="92"/>
      <c r="J18" s="92"/>
      <c r="K18" s="91"/>
      <c r="L18" s="101">
        <f t="shared" si="1"/>
        <v>0</v>
      </c>
    </row>
    <row r="19" spans="1:12" ht="18" customHeight="1">
      <c r="A19" s="173"/>
      <c r="B19" s="160" t="s">
        <v>29</v>
      </c>
      <c r="C19" s="16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1"/>
        <v>0</v>
      </c>
    </row>
    <row r="20" spans="1:12" ht="24" customHeight="1">
      <c r="A20" s="173"/>
      <c r="B20" s="165" t="s">
        <v>179</v>
      </c>
      <c r="C20" s="166"/>
      <c r="D20" s="43">
        <v>15</v>
      </c>
      <c r="E20" s="91">
        <v>1</v>
      </c>
      <c r="F20" s="91">
        <v>1</v>
      </c>
      <c r="G20" s="91"/>
      <c r="H20" s="91">
        <v>1</v>
      </c>
      <c r="I20" s="91"/>
      <c r="J20" s="91"/>
      <c r="K20" s="91"/>
      <c r="L20" s="101">
        <f t="shared" si="1"/>
        <v>0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aca="true" t="shared" si="3" ref="L23:L3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36</v>
      </c>
      <c r="F24" s="91">
        <v>33</v>
      </c>
      <c r="G24" s="91"/>
      <c r="H24" s="91">
        <v>32</v>
      </c>
      <c r="I24" s="91">
        <v>20</v>
      </c>
      <c r="J24" s="91">
        <v>4</v>
      </c>
      <c r="K24" s="91"/>
      <c r="L24" s="101">
        <f t="shared" si="3"/>
        <v>3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27</v>
      </c>
      <c r="F25" s="91">
        <v>25</v>
      </c>
      <c r="G25" s="91"/>
      <c r="H25" s="91">
        <v>21</v>
      </c>
      <c r="I25" s="91">
        <v>19</v>
      </c>
      <c r="J25" s="91">
        <v>6</v>
      </c>
      <c r="K25" s="91"/>
      <c r="L25" s="101">
        <f t="shared" si="3"/>
        <v>2</v>
      </c>
    </row>
    <row r="26" spans="1:12" ht="22.5" customHeight="1">
      <c r="A26" s="178"/>
      <c r="B26" s="165" t="s">
        <v>130</v>
      </c>
      <c r="C26" s="166"/>
      <c r="D26" s="43">
        <v>21</v>
      </c>
      <c r="E26" s="91"/>
      <c r="F26" s="91"/>
      <c r="G26" s="91"/>
      <c r="H26" s="91"/>
      <c r="I26" s="91"/>
      <c r="J26" s="91"/>
      <c r="K26" s="91"/>
      <c r="L26" s="101">
        <f t="shared" si="3"/>
        <v>0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201</v>
      </c>
      <c r="F27" s="91">
        <v>183</v>
      </c>
      <c r="G27" s="91">
        <v>1</v>
      </c>
      <c r="H27" s="91">
        <v>176</v>
      </c>
      <c r="I27" s="91">
        <v>151</v>
      </c>
      <c r="J27" s="91">
        <v>25</v>
      </c>
      <c r="K27" s="91"/>
      <c r="L27" s="101">
        <f t="shared" si="3"/>
        <v>18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265</v>
      </c>
      <c r="F28" s="91">
        <v>152</v>
      </c>
      <c r="G28" s="91">
        <v>1</v>
      </c>
      <c r="H28" s="91">
        <v>197</v>
      </c>
      <c r="I28" s="91">
        <v>162</v>
      </c>
      <c r="J28" s="91">
        <v>68</v>
      </c>
      <c r="K28" s="91">
        <v>12</v>
      </c>
      <c r="L28" s="101">
        <f t="shared" si="3"/>
        <v>113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18</v>
      </c>
      <c r="F29" s="91">
        <v>16</v>
      </c>
      <c r="G29" s="91"/>
      <c r="H29" s="91">
        <v>17</v>
      </c>
      <c r="I29" s="91">
        <v>17</v>
      </c>
      <c r="J29" s="91">
        <v>1</v>
      </c>
      <c r="K29" s="91"/>
      <c r="L29" s="101">
        <f t="shared" si="3"/>
        <v>2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25</v>
      </c>
      <c r="F30" s="91">
        <v>17</v>
      </c>
      <c r="G30" s="91"/>
      <c r="H30" s="91">
        <v>21</v>
      </c>
      <c r="I30" s="91">
        <v>18</v>
      </c>
      <c r="J30" s="91">
        <v>4</v>
      </c>
      <c r="K30" s="91"/>
      <c r="L30" s="101">
        <f t="shared" si="3"/>
        <v>8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7</v>
      </c>
      <c r="F31" s="91">
        <v>6</v>
      </c>
      <c r="G31" s="91"/>
      <c r="H31" s="91">
        <v>4</v>
      </c>
      <c r="I31" s="91">
        <v>1</v>
      </c>
      <c r="J31" s="91">
        <v>3</v>
      </c>
      <c r="K31" s="91"/>
      <c r="L31" s="101">
        <f t="shared" si="3"/>
        <v>1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1</v>
      </c>
      <c r="F32" s="91">
        <v>1</v>
      </c>
      <c r="G32" s="91"/>
      <c r="H32" s="91"/>
      <c r="I32" s="91"/>
      <c r="J32" s="91">
        <v>1</v>
      </c>
      <c r="K32" s="91"/>
      <c r="L32" s="101">
        <f t="shared" si="3"/>
        <v>0</v>
      </c>
    </row>
    <row r="33" spans="1:12" ht="18" customHeight="1">
      <c r="A33" s="178"/>
      <c r="B33" s="165" t="s">
        <v>35</v>
      </c>
      <c r="C33" s="166"/>
      <c r="D33" s="43">
        <v>28</v>
      </c>
      <c r="E33" s="91"/>
      <c r="F33" s="91"/>
      <c r="G33" s="91"/>
      <c r="H33" s="91"/>
      <c r="I33" s="91"/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2</v>
      </c>
      <c r="F35" s="91">
        <v>1</v>
      </c>
      <c r="G35" s="91"/>
      <c r="H35" s="91">
        <v>2</v>
      </c>
      <c r="I35" s="91">
        <v>1</v>
      </c>
      <c r="J35" s="91"/>
      <c r="K35" s="91"/>
      <c r="L35" s="101">
        <f aca="true" t="shared" si="4" ref="L35:L43">E35-F35</f>
        <v>1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11</v>
      </c>
      <c r="F36" s="91">
        <v>10</v>
      </c>
      <c r="G36" s="91"/>
      <c r="H36" s="91">
        <v>11</v>
      </c>
      <c r="I36" s="91">
        <v>11</v>
      </c>
      <c r="J36" s="91"/>
      <c r="K36" s="91"/>
      <c r="L36" s="101">
        <f t="shared" si="4"/>
        <v>1</v>
      </c>
    </row>
    <row r="37" spans="1:12" ht="39" customHeight="1">
      <c r="A37" s="178"/>
      <c r="B37" s="165" t="s">
        <v>144</v>
      </c>
      <c r="C37" s="166"/>
      <c r="D37" s="43">
        <v>32</v>
      </c>
      <c r="E37" s="91"/>
      <c r="F37" s="91"/>
      <c r="G37" s="91"/>
      <c r="H37" s="91"/>
      <c r="I37" s="91"/>
      <c r="J37" s="91"/>
      <c r="K37" s="91"/>
      <c r="L37" s="101">
        <f t="shared" si="4"/>
        <v>0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 t="shared" si="4"/>
        <v>0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390</v>
      </c>
      <c r="F40" s="91">
        <v>256</v>
      </c>
      <c r="G40" s="91">
        <v>2</v>
      </c>
      <c r="H40" s="91">
        <v>282</v>
      </c>
      <c r="I40" s="91">
        <v>212</v>
      </c>
      <c r="J40" s="91">
        <v>108</v>
      </c>
      <c r="K40" s="91">
        <v>12</v>
      </c>
      <c r="L40" s="101">
        <f t="shared" si="4"/>
        <v>134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297</v>
      </c>
      <c r="F41" s="91">
        <v>275</v>
      </c>
      <c r="G41" s="91"/>
      <c r="H41" s="91">
        <v>262</v>
      </c>
      <c r="I41" s="91" t="s">
        <v>172</v>
      </c>
      <c r="J41" s="91">
        <v>35</v>
      </c>
      <c r="K41" s="91"/>
      <c r="L41" s="101">
        <f t="shared" si="4"/>
        <v>22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4</v>
      </c>
      <c r="F42" s="91">
        <v>3</v>
      </c>
      <c r="G42" s="91"/>
      <c r="H42" s="91">
        <v>3</v>
      </c>
      <c r="I42" s="91" t="s">
        <v>172</v>
      </c>
      <c r="J42" s="91">
        <v>1</v>
      </c>
      <c r="K42" s="91"/>
      <c r="L42" s="101">
        <f t="shared" si="4"/>
        <v>1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 t="shared" si="4"/>
        <v>0</v>
      </c>
    </row>
    <row r="44" spans="1:12" ht="16.5" customHeight="1">
      <c r="A44" s="171"/>
      <c r="B44" s="155" t="s">
        <v>190</v>
      </c>
      <c r="C44" s="156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298</v>
      </c>
      <c r="F45" s="91">
        <f aca="true" t="shared" si="5" ref="F45:K45">F41+F43+F44</f>
        <v>276</v>
      </c>
      <c r="G45" s="91">
        <f t="shared" si="5"/>
        <v>0</v>
      </c>
      <c r="H45" s="91">
        <f t="shared" si="5"/>
        <v>263</v>
      </c>
      <c r="I45" s="91">
        <f>I43+I44</f>
        <v>1</v>
      </c>
      <c r="J45" s="91">
        <f t="shared" si="5"/>
        <v>35</v>
      </c>
      <c r="K45" s="91">
        <f t="shared" si="5"/>
        <v>0</v>
      </c>
      <c r="L45" s="101">
        <f>E45-F45</f>
        <v>22</v>
      </c>
    </row>
    <row r="46" spans="1:12" ht="15.75">
      <c r="A46" s="175" t="s">
        <v>189</v>
      </c>
      <c r="B46" s="175"/>
      <c r="C46" s="175"/>
      <c r="D46" s="43">
        <v>41</v>
      </c>
      <c r="E46" s="91">
        <f>E15+E24+E40+E45</f>
        <v>1034</v>
      </c>
      <c r="F46" s="91">
        <f aca="true" t="shared" si="6" ref="F46:K46">F15+F24+F40+F45</f>
        <v>827</v>
      </c>
      <c r="G46" s="91">
        <f t="shared" si="6"/>
        <v>2</v>
      </c>
      <c r="H46" s="91">
        <f t="shared" si="6"/>
        <v>822</v>
      </c>
      <c r="I46" s="91">
        <f t="shared" si="6"/>
        <v>406</v>
      </c>
      <c r="J46" s="91">
        <f t="shared" si="6"/>
        <v>212</v>
      </c>
      <c r="K46" s="91">
        <f t="shared" si="6"/>
        <v>22</v>
      </c>
      <c r="L46" s="101">
        <f>E46-F46</f>
        <v>207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&amp;LD685A464&amp;CФорма № 1-мзс, Підрозділ: Літинський районний суд Вінницької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5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5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48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/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/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11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5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5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/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/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3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41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/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5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13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1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195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26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11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2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2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1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/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/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7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7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/>
    </row>
    <row r="35" spans="1:7" ht="12" customHeight="1">
      <c r="A35" s="231"/>
      <c r="B35" s="188"/>
      <c r="C35" s="190" t="s">
        <v>57</v>
      </c>
      <c r="D35" s="201"/>
      <c r="E35" s="191"/>
      <c r="F35" s="75">
        <v>33</v>
      </c>
      <c r="G35" s="94"/>
    </row>
    <row r="36" spans="1:7" ht="12" customHeight="1">
      <c r="A36" s="231"/>
      <c r="B36" s="188"/>
      <c r="C36" s="190" t="s">
        <v>58</v>
      </c>
      <c r="D36" s="201"/>
      <c r="E36" s="191"/>
      <c r="F36" s="75">
        <v>34</v>
      </c>
      <c r="G36" s="94"/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7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44</v>
      </c>
    </row>
    <row r="44" spans="1:7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6</v>
      </c>
    </row>
    <row r="45" spans="1:7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/>
    </row>
    <row r="46" spans="1:7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6</v>
      </c>
    </row>
    <row r="47" spans="1:7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7" ht="12" customHeight="1">
      <c r="A48" s="231"/>
      <c r="B48" s="188"/>
      <c r="C48" s="193" t="s">
        <v>55</v>
      </c>
      <c r="D48" s="193"/>
      <c r="E48" s="193"/>
      <c r="F48" s="75">
        <v>46</v>
      </c>
      <c r="G48" s="94"/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5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5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3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0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 ht="12.75">
      <c r="A57" s="232"/>
      <c r="B57" s="235"/>
      <c r="C57" s="236" t="s">
        <v>181</v>
      </c>
      <c r="D57" s="237"/>
      <c r="E57" s="238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&amp;LD685A464&amp;CФорма № 1-мзс, Підрозділ: Літинський районний суд Вінницької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9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9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28</v>
      </c>
    </row>
    <row r="4" spans="1:9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20</v>
      </c>
    </row>
    <row r="5" spans="1:9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1</v>
      </c>
    </row>
    <row r="6" spans="1:9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/>
    </row>
    <row r="7" spans="1:9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8</v>
      </c>
    </row>
    <row r="8" spans="1:9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/>
    </row>
    <row r="9" spans="1:9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/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2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/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/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/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/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44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127</v>
      </c>
      <c r="K20" s="4"/>
      <c r="L20" s="4"/>
      <c r="M20" s="3"/>
    </row>
    <row r="21" spans="1:11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/>
      <c r="K21" s="5"/>
    </row>
    <row r="22" spans="1:11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4</v>
      </c>
      <c r="K22" s="5"/>
    </row>
    <row r="23" spans="1:11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/>
      <c r="K23" s="5"/>
    </row>
    <row r="24" spans="1:11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</v>
      </c>
      <c r="K24" s="5"/>
    </row>
    <row r="25" spans="1:11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/>
      <c r="K25" s="5"/>
    </row>
    <row r="26" spans="1:11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12</v>
      </c>
      <c r="K26" s="5"/>
    </row>
    <row r="27" spans="1:11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10</v>
      </c>
      <c r="K27" s="5"/>
    </row>
    <row r="28" spans="1:11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36</v>
      </c>
      <c r="K28" s="5"/>
    </row>
    <row r="29" spans="1:11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/>
      <c r="K29" s="5"/>
    </row>
    <row r="30" spans="1:11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/>
      <c r="K30" s="5"/>
    </row>
    <row r="31" spans="1:11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1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/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3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/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44</v>
      </c>
      <c r="K37" s="5"/>
    </row>
    <row r="38" spans="1:9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310</v>
      </c>
    </row>
    <row r="39" spans="1:9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80</v>
      </c>
    </row>
    <row r="40" spans="1:9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</v>
      </c>
    </row>
    <row r="41" spans="1:9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3843847</v>
      </c>
    </row>
    <row r="42" spans="1:9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1015543</v>
      </c>
    </row>
    <row r="43" spans="1:9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/>
    </row>
    <row r="44" spans="1:9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/>
    </row>
    <row r="45" spans="1:9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4</v>
      </c>
    </row>
    <row r="46" spans="1:9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72</v>
      </c>
    </row>
    <row r="47" spans="1:9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11</v>
      </c>
    </row>
    <row r="48" spans="1:9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 ht="12.75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4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229</v>
      </c>
      <c r="F55" s="96">
        <v>10</v>
      </c>
      <c r="G55" s="96">
        <v>1</v>
      </c>
      <c r="H55" s="96">
        <v>4</v>
      </c>
      <c r="I55" s="96">
        <v>1</v>
      </c>
    </row>
    <row r="56" spans="1:9" ht="13.5" customHeight="1">
      <c r="A56" s="273" t="s">
        <v>31</v>
      </c>
      <c r="B56" s="273"/>
      <c r="C56" s="273"/>
      <c r="D56" s="273"/>
      <c r="E56" s="96">
        <v>31</v>
      </c>
      <c r="F56" s="96">
        <v>1</v>
      </c>
      <c r="G56" s="96"/>
      <c r="H56" s="96"/>
      <c r="I56" s="96"/>
    </row>
    <row r="57" spans="1:9" ht="13.5" customHeight="1">
      <c r="A57" s="273" t="s">
        <v>107</v>
      </c>
      <c r="B57" s="273"/>
      <c r="C57" s="273"/>
      <c r="D57" s="273"/>
      <c r="E57" s="96">
        <v>202</v>
      </c>
      <c r="F57" s="96">
        <v>69</v>
      </c>
      <c r="G57" s="96">
        <v>8</v>
      </c>
      <c r="H57" s="96">
        <v>2</v>
      </c>
      <c r="I57" s="96">
        <v>1</v>
      </c>
    </row>
    <row r="58" spans="1:9" ht="13.5" customHeight="1">
      <c r="A58" s="193" t="s">
        <v>111</v>
      </c>
      <c r="B58" s="193"/>
      <c r="C58" s="193"/>
      <c r="D58" s="193"/>
      <c r="E58" s="96">
        <v>261</v>
      </c>
      <c r="F58" s="96">
        <v>2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 ht="12.75">
      <c r="A62" s="258" t="s">
        <v>195</v>
      </c>
      <c r="B62" s="259"/>
      <c r="C62" s="259"/>
      <c r="D62" s="259"/>
      <c r="E62" s="260"/>
      <c r="F62" s="117">
        <v>385</v>
      </c>
      <c r="G62" s="118">
        <v>1822628</v>
      </c>
      <c r="H62" s="113"/>
      <c r="I62" s="113"/>
    </row>
    <row r="63" spans="1:9" ht="12.75">
      <c r="A63" s="240" t="s">
        <v>196</v>
      </c>
      <c r="B63" s="245" t="s">
        <v>197</v>
      </c>
      <c r="C63" s="246"/>
      <c r="D63" s="246"/>
      <c r="E63" s="247"/>
      <c r="F63" s="119">
        <v>115</v>
      </c>
      <c r="G63" s="119">
        <v>1379153</v>
      </c>
      <c r="H63" s="114"/>
      <c r="I63" s="115"/>
    </row>
    <row r="64" spans="1:9" ht="12.75">
      <c r="A64" s="240"/>
      <c r="B64" s="245" t="s">
        <v>198</v>
      </c>
      <c r="C64" s="246"/>
      <c r="D64" s="246"/>
      <c r="E64" s="247"/>
      <c r="F64" s="119">
        <v>270</v>
      </c>
      <c r="G64" s="119">
        <v>443475</v>
      </c>
      <c r="H64" s="114"/>
      <c r="I64" s="115"/>
    </row>
    <row r="65" spans="1:9" ht="12.75">
      <c r="A65" s="241" t="s">
        <v>199</v>
      </c>
      <c r="B65" s="248" t="s">
        <v>116</v>
      </c>
      <c r="C65" s="249"/>
      <c r="D65" s="249"/>
      <c r="E65" s="250"/>
      <c r="F65" s="120">
        <v>112</v>
      </c>
      <c r="G65" s="120">
        <v>55352</v>
      </c>
      <c r="H65" s="114"/>
      <c r="I65" s="115"/>
    </row>
    <row r="66" spans="1:9" ht="12.75">
      <c r="A66" s="241"/>
      <c r="B66" s="242" t="s">
        <v>200</v>
      </c>
      <c r="C66" s="243"/>
      <c r="D66" s="243"/>
      <c r="E66" s="244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&amp;LD685A464&amp;CФорма № 1-мзс, Підрозділ: Літинський районний суд Вінницької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4">
      <selection activeCell="H12" sqref="H12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10.377358490566039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15.384615384615385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11.11111111111111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99.39540507859734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411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517</v>
      </c>
    </row>
    <row r="11" spans="1:4" ht="16.5" customHeight="1">
      <c r="A11" s="204" t="s">
        <v>63</v>
      </c>
      <c r="B11" s="206"/>
      <c r="C11" s="14">
        <v>9</v>
      </c>
      <c r="D11" s="94">
        <v>54</v>
      </c>
    </row>
    <row r="12" spans="1:4" ht="16.5" customHeight="1">
      <c r="A12" s="313" t="s">
        <v>106</v>
      </c>
      <c r="B12" s="313"/>
      <c r="C12" s="14">
        <v>10</v>
      </c>
      <c r="D12" s="94">
        <v>40</v>
      </c>
    </row>
    <row r="13" spans="1:4" ht="16.5" customHeight="1">
      <c r="A13" s="313" t="s">
        <v>31</v>
      </c>
      <c r="B13" s="313"/>
      <c r="C13" s="14">
        <v>11</v>
      </c>
      <c r="D13" s="94">
        <v>46</v>
      </c>
    </row>
    <row r="14" spans="1:4" ht="16.5" customHeight="1">
      <c r="A14" s="313" t="s">
        <v>107</v>
      </c>
      <c r="B14" s="313"/>
      <c r="C14" s="14">
        <v>12</v>
      </c>
      <c r="D14" s="94">
        <v>102</v>
      </c>
    </row>
    <row r="15" spans="1:4" ht="16.5" customHeight="1">
      <c r="A15" s="313" t="s">
        <v>111</v>
      </c>
      <c r="B15" s="313"/>
      <c r="C15" s="14">
        <v>13</v>
      </c>
      <c r="D15" s="94">
        <v>18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207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208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 ht="12.75">
      <c r="A23" s="68" t="s">
        <v>102</v>
      </c>
      <c r="B23" s="88"/>
      <c r="C23" s="315"/>
      <c r="D23" s="315"/>
    </row>
    <row r="24" spans="1:4" ht="12.75">
      <c r="A24" s="69" t="s">
        <v>103</v>
      </c>
      <c r="B24" s="88"/>
      <c r="C24" s="246"/>
      <c r="D24" s="246"/>
    </row>
    <row r="25" spans="1:4" ht="12.75">
      <c r="A25" s="68" t="s">
        <v>104</v>
      </c>
      <c r="B25" s="89"/>
      <c r="C25" s="246"/>
      <c r="D25" s="246"/>
    </row>
    <row r="26" ht="15.75" customHeight="1"/>
    <row r="27" spans="3:4" ht="12.75" customHeight="1">
      <c r="C27" s="312" t="s">
        <v>206</v>
      </c>
      <c r="D27" s="312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&amp;LD685A464&amp;CФорма № 1-мзс, Підрозділ: Літинський районний суд Вінницької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2020-07-24T05:50:16Z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1-мзс_00137_2.2020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D685A464</vt:lpwstr>
  </property>
  <property fmtid="{D5CDD505-2E9C-101B-9397-08002B2CF9AE}" pid="9" name="Підрозділ">
    <vt:lpwstr>Літинський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