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0" i="3"/>
  <c r="C6" i="3"/>
  <c r="C55" i="3"/>
  <c r="D20" i="3"/>
  <c r="D6" i="3"/>
  <c r="E20" i="3"/>
  <c r="E6" i="3"/>
  <c r="E55" i="3"/>
  <c r="F20" i="3"/>
  <c r="F6" i="3"/>
  <c r="G20" i="3"/>
  <c r="G6" i="3"/>
  <c r="G55" i="3"/>
  <c r="H20" i="3"/>
  <c r="H6" i="3"/>
  <c r="I20" i="3"/>
  <c r="I6" i="3"/>
  <c r="I55" i="3"/>
  <c r="J20" i="3"/>
  <c r="J6" i="3"/>
  <c r="K20" i="3"/>
  <c r="K6" i="3"/>
  <c r="K55" i="3"/>
  <c r="L20" i="3"/>
  <c r="L6" i="3"/>
  <c r="C27" i="3"/>
  <c r="D27" i="3"/>
  <c r="E27" i="3"/>
  <c r="F27" i="3"/>
  <c r="G27" i="3"/>
  <c r="H27" i="3"/>
  <c r="I27" i="3"/>
  <c r="J27" i="3"/>
  <c r="K27" i="3"/>
  <c r="L27" i="3"/>
  <c r="G38" i="3"/>
  <c r="C39" i="3"/>
  <c r="C38" i="3"/>
  <c r="D39" i="3"/>
  <c r="D38" i="3"/>
  <c r="E39" i="3"/>
  <c r="E38" i="3"/>
  <c r="F39" i="3"/>
  <c r="F38" i="3"/>
  <c r="G39" i="3"/>
  <c r="H39" i="3"/>
  <c r="H38" i="3"/>
  <c r="I39" i="3"/>
  <c r="I38" i="3"/>
  <c r="J39" i="3"/>
  <c r="J38" i="3"/>
  <c r="K39" i="3"/>
  <c r="K38" i="3"/>
  <c r="L39" i="3"/>
  <c r="L38" i="3"/>
  <c r="C49" i="3"/>
  <c r="D49" i="3"/>
  <c r="E49" i="3"/>
  <c r="F49" i="3"/>
  <c r="G49" i="3"/>
  <c r="H49" i="3"/>
  <c r="I49" i="3"/>
  <c r="J49" i="3"/>
  <c r="K49" i="3"/>
  <c r="L49" i="3"/>
  <c r="L55" i="3"/>
  <c r="J55" i="3"/>
  <c r="H55" i="3"/>
  <c r="F55" i="3"/>
  <c r="D55" i="3"/>
</calcChain>
</file>

<file path=xl/sharedStrings.xml><?xml version="1.0" encoding="utf-8"?>
<sst xmlns="http://schemas.openxmlformats.org/spreadsheetml/2006/main" count="152" uniqueCount="124">
  <si>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</si>
  <si>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</si>
  <si>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</si>
  <si>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</si>
  <si>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</si>
  <si>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</si>
  <si>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</si>
  <si>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</si>
  <si>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</si>
  <si>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</si>
  <si>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</si>
  <si>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</si>
  <si>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</si>
  <si>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</si>
  <si>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</si>
  <si>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</si>
  <si>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</si>
  <si>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</si>
  <si>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</si>
  <si>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</si>
  <si>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</si>
  <si>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</si>
  <si>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</si>
  <si>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</si>
  <si>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</si>
  <si>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</si>
  <si>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</si>
  <si>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</si>
  <si>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</si>
  <si>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</si>
  <si>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</si>
  <si>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</si>
  <si>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</si>
  <si>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</si>
  <si>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</si>
  <si>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</si>
  <si>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</si>
  <si>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</si>
  <si>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</si>
  <si>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</si>
  <si>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</si>
  <si>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</si>
  <si>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</si>
  <si>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</si>
  <si>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</si>
  <si>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</si>
  <si>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</si>
  <si>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</si>
  <si>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</si>
  <si>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</si>
  <si>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</si>
  <si>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</si>
  <si>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</si>
  <si>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</si>
  <si>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</si>
  <si>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</si>
  <si>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</si>
  <si>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</si>
  <si>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</si>
  <si>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</si>
  <si>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</si>
  <si>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</si>
  <si>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</si>
  <si>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</si>
  <si>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</si>
  <si>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</si>
  <si>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</si>
  <si>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</si>
  <si>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</si>
  <si>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</si>
  <si>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</si>
  <si>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</si>
  <si>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</si>
  <si>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</si>
  <si>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</si>
  <si>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</si>
  <si>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</si>
  <si>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</si>
  <si>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</si>
  <si>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</si>
  <si>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</si>
  <si>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</si>
  <si>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</si>
  <si>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</si>
  <si>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</si>
  <si>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</si>
  <si>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</si>
  <si>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</si>
  <si>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</si>
  <si>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</si>
  <si>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</si>
  <si>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</si>
  <si>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</si>
  <si>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</si>
  <si>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</si>
  <si>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</si>
  <si>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</si>
  <si>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</si>
  <si>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</si>
  <si>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</si>
  <si>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</si>
  <si>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</si>
  <si>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</si>
  <si>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</si>
  <si>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</si>
  <si>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</si>
  <si>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</si>
  <si>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</si>
  <si>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</si>
  <si>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</si>
  <si>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</si>
  <si>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</si>
  <si>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</si>
  <si>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</si>
  <si>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</si>
  <si>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</si>
  <si>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</si>
  <si>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</si>
  <si>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</si>
  <si>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/>
  </si>
  <si>
    <t>Г.А. Поляруш</t>
  </si>
  <si>
    <t>8 січня 2019 року</t>
  </si>
  <si>
    <t>В.о. голови суду:</t>
  </si>
  <si>
    <t>В.М. Желіховський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</si>
</sst>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31" zoomScaleNormal="100" workbookViewId="0">
      <selection activeCell="E8" sqref="E8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115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103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116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117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118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>
        <v>30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&amp;C&amp;L9EA1583C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6"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53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54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104</v>
      </c>
      <c r="C6" s="96">
        <f t="shared" ref="C6:L6" si="0">SUM(C7,C10,C13,C14,C15,C20,C23,C24,C18,C19)</f>
        <v>610</v>
      </c>
      <c r="D6" s="96">
        <f t="shared" si="0"/>
        <v>583554.63999999932</v>
      </c>
      <c r="E6" s="96">
        <f t="shared" si="0"/>
        <v>600</v>
      </c>
      <c r="F6" s="96">
        <f t="shared" si="0"/>
        <v>555013.98000000045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10</v>
      </c>
      <c r="L6" s="96">
        <f t="shared" si="0"/>
        <v>6789.5399999999991</v>
      </c>
    </row>
    <row r="7" spans="1:12" ht="16.5" customHeight="1" x14ac:dyDescent="0.2">
      <c r="A7" s="87">
        <v>2</v>
      </c>
      <c r="B7" s="90" t="s">
        <v>74</v>
      </c>
      <c r="C7" s="97">
        <v>253</v>
      </c>
      <c r="D7" s="97">
        <v>371575.44999999902</v>
      </c>
      <c r="E7" s="97">
        <v>248</v>
      </c>
      <c r="F7" s="97">
        <v>344280.31</v>
      </c>
      <c r="G7" s="97"/>
      <c r="H7" s="97"/>
      <c r="I7" s="97"/>
      <c r="J7" s="97"/>
      <c r="K7" s="97">
        <v>5</v>
      </c>
      <c r="L7" s="97">
        <v>3617.94</v>
      </c>
    </row>
    <row r="8" spans="1:12" ht="16.5" customHeight="1" x14ac:dyDescent="0.2">
      <c r="A8" s="87">
        <v>3</v>
      </c>
      <c r="B8" s="91" t="s">
        <v>75</v>
      </c>
      <c r="C8" s="97">
        <v>102</v>
      </c>
      <c r="D8" s="97">
        <v>189532.81</v>
      </c>
      <c r="E8" s="97">
        <v>102</v>
      </c>
      <c r="F8" s="97">
        <v>180245.82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151</v>
      </c>
      <c r="D9" s="97">
        <v>182042.64</v>
      </c>
      <c r="E9" s="97">
        <v>146</v>
      </c>
      <c r="F9" s="97">
        <v>164034.49</v>
      </c>
      <c r="G9" s="97"/>
      <c r="H9" s="97"/>
      <c r="I9" s="97"/>
      <c r="J9" s="97"/>
      <c r="K9" s="97">
        <v>5</v>
      </c>
      <c r="L9" s="97">
        <v>3617.94</v>
      </c>
    </row>
    <row r="10" spans="1:12" ht="19.5" customHeight="1" x14ac:dyDescent="0.2">
      <c r="A10" s="87">
        <v>5</v>
      </c>
      <c r="B10" s="90" t="s">
        <v>77</v>
      </c>
      <c r="C10" s="97">
        <v>129</v>
      </c>
      <c r="D10" s="97">
        <v>93033.600000000195</v>
      </c>
      <c r="E10" s="97">
        <v>125</v>
      </c>
      <c r="F10" s="97">
        <v>90765.880000000194</v>
      </c>
      <c r="G10" s="97"/>
      <c r="H10" s="97"/>
      <c r="I10" s="97"/>
      <c r="J10" s="97"/>
      <c r="K10" s="97">
        <v>4</v>
      </c>
      <c r="L10" s="97">
        <v>2819.2</v>
      </c>
    </row>
    <row r="11" spans="1:12" ht="19.5" customHeight="1" x14ac:dyDescent="0.2">
      <c r="A11" s="87">
        <v>6</v>
      </c>
      <c r="B11" s="91" t="s">
        <v>78</v>
      </c>
      <c r="C11" s="97">
        <v>2</v>
      </c>
      <c r="D11" s="97">
        <v>3524</v>
      </c>
      <c r="E11" s="97">
        <v>2</v>
      </c>
      <c r="F11" s="97">
        <v>3524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127</v>
      </c>
      <c r="D12" s="97">
        <v>89509.600000000195</v>
      </c>
      <c r="E12" s="97">
        <v>123</v>
      </c>
      <c r="F12" s="97">
        <v>87241.880000000107</v>
      </c>
      <c r="G12" s="97"/>
      <c r="H12" s="97"/>
      <c r="I12" s="97"/>
      <c r="J12" s="97"/>
      <c r="K12" s="97">
        <v>4</v>
      </c>
      <c r="L12" s="97">
        <v>2819.2</v>
      </c>
    </row>
    <row r="13" spans="1:12" ht="15" customHeight="1" x14ac:dyDescent="0.2">
      <c r="A13" s="87">
        <v>8</v>
      </c>
      <c r="B13" s="90" t="s">
        <v>18</v>
      </c>
      <c r="C13" s="97">
        <v>111</v>
      </c>
      <c r="D13" s="97">
        <v>78232.800000000207</v>
      </c>
      <c r="E13" s="97">
        <v>111</v>
      </c>
      <c r="F13" s="97">
        <v>76758.600000000195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891.59</v>
      </c>
      <c r="E14" s="97">
        <v>1</v>
      </c>
      <c r="F14" s="97">
        <v>1596.39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105</v>
      </c>
      <c r="C15" s="97">
        <v>108</v>
      </c>
      <c r="D15" s="97">
        <v>38587.800000000097</v>
      </c>
      <c r="E15" s="97">
        <v>107</v>
      </c>
      <c r="F15" s="97">
        <v>40379.400000000103</v>
      </c>
      <c r="G15" s="97"/>
      <c r="H15" s="97"/>
      <c r="I15" s="97"/>
      <c r="J15" s="97"/>
      <c r="K15" s="97">
        <v>1</v>
      </c>
      <c r="L15" s="97">
        <v>352.4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881</v>
      </c>
      <c r="E16" s="97">
        <v>1</v>
      </c>
      <c r="F16" s="97">
        <v>881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107</v>
      </c>
      <c r="D17" s="97">
        <v>37706.800000000097</v>
      </c>
      <c r="E17" s="97">
        <v>106</v>
      </c>
      <c r="F17" s="97">
        <v>39498.400000000103</v>
      </c>
      <c r="G17" s="97"/>
      <c r="H17" s="97"/>
      <c r="I17" s="97"/>
      <c r="J17" s="97"/>
      <c r="K17" s="97">
        <v>1</v>
      </c>
      <c r="L17" s="97">
        <v>352.4</v>
      </c>
    </row>
    <row r="18" spans="1:12" ht="21" customHeight="1" x14ac:dyDescent="0.2">
      <c r="A18" s="87">
        <v>13</v>
      </c>
      <c r="B18" s="99" t="s">
        <v>106</v>
      </c>
      <c r="C18" s="97">
        <v>6</v>
      </c>
      <c r="D18" s="97">
        <v>1057.2</v>
      </c>
      <c r="E18" s="97">
        <v>6</v>
      </c>
      <c r="F18" s="97">
        <v>1057.2</v>
      </c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107</v>
      </c>
      <c r="C19" s="97">
        <v>2</v>
      </c>
      <c r="D19" s="97">
        <v>176.2</v>
      </c>
      <c r="E19" s="97">
        <v>2</v>
      </c>
      <c r="F19" s="97">
        <v>176.2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80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108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79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109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106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82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83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84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111</v>
      </c>
      <c r="C38" s="96">
        <f t="shared" ref="C38:L38" si="3">SUM(C39,C46,C47,C48)</f>
        <v>2</v>
      </c>
      <c r="D38" s="96">
        <f t="shared" si="3"/>
        <v>1409.6</v>
      </c>
      <c r="E38" s="96">
        <f t="shared" si="3"/>
        <v>2</v>
      </c>
      <c r="F38" s="96">
        <f t="shared" si="3"/>
        <v>2545.8000000000002</v>
      </c>
      <c r="G38" s="96">
        <f t="shared" si="3"/>
        <v>0</v>
      </c>
      <c r="H38" s="96">
        <f t="shared" si="3"/>
        <v>0</v>
      </c>
      <c r="I38" s="96">
        <f t="shared" si="3"/>
        <v>0</v>
      </c>
      <c r="J38" s="96">
        <f t="shared" si="3"/>
        <v>0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85</v>
      </c>
      <c r="C39" s="97">
        <f t="shared" ref="C39:L39" si="4">SUM(C40,C43)</f>
        <v>2</v>
      </c>
      <c r="D39" s="97">
        <f t="shared" si="4"/>
        <v>1409.6</v>
      </c>
      <c r="E39" s="97">
        <f t="shared" si="4"/>
        <v>2</v>
      </c>
      <c r="F39" s="97">
        <f t="shared" si="4"/>
        <v>2545.8000000000002</v>
      </c>
      <c r="G39" s="97">
        <f t="shared" si="4"/>
        <v>0</v>
      </c>
      <c r="H39" s="97">
        <f t="shared" si="4"/>
        <v>0</v>
      </c>
      <c r="I39" s="97">
        <f t="shared" si="4"/>
        <v>0</v>
      </c>
      <c r="J39" s="97">
        <f t="shared" si="4"/>
        <v>0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86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88</v>
      </c>
      <c r="C43" s="97">
        <v>2</v>
      </c>
      <c r="D43" s="97">
        <v>1409.6</v>
      </c>
      <c r="E43" s="97">
        <v>2</v>
      </c>
      <c r="F43" s="97">
        <v>2545.8000000000002</v>
      </c>
      <c r="G43" s="97"/>
      <c r="H43" s="97"/>
      <c r="I43" s="97"/>
      <c r="J43" s="97"/>
      <c r="K43" s="97"/>
      <c r="L43" s="97"/>
    </row>
    <row r="44" spans="1:12" ht="30" customHeight="1" x14ac:dyDescent="0.2">
      <c r="A44" s="87">
        <v>39</v>
      </c>
      <c r="B44" s="91" t="s">
        <v>89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79</v>
      </c>
      <c r="C45" s="97">
        <v>2</v>
      </c>
      <c r="D45" s="97">
        <v>1409.6</v>
      </c>
      <c r="E45" s="97">
        <v>2</v>
      </c>
      <c r="F45" s="97">
        <v>2545.8000000000002</v>
      </c>
      <c r="G45" s="97"/>
      <c r="H45" s="97"/>
      <c r="I45" s="97"/>
      <c r="J45" s="97"/>
      <c r="K45" s="97"/>
      <c r="L45" s="97"/>
    </row>
    <row r="46" spans="1:12" ht="45" customHeight="1" x14ac:dyDescent="0.2">
      <c r="A46" s="87">
        <v>41</v>
      </c>
      <c r="B46" s="90" t="s">
        <v>90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91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112</v>
      </c>
      <c r="C49" s="96">
        <f t="shared" ref="C49:L49" si="5">SUM(C50:C53)</f>
        <v>3</v>
      </c>
      <c r="D49" s="96">
        <f t="shared" si="5"/>
        <v>163.86</v>
      </c>
      <c r="E49" s="96">
        <f t="shared" si="5"/>
        <v>3</v>
      </c>
      <c r="F49" s="96">
        <f t="shared" si="5"/>
        <v>163.95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1</v>
      </c>
      <c r="D51" s="97">
        <v>52.86</v>
      </c>
      <c r="E51" s="97">
        <v>1</v>
      </c>
      <c r="F51" s="97">
        <v>52.86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92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93</v>
      </c>
      <c r="C53" s="97">
        <v>2</v>
      </c>
      <c r="D53" s="97">
        <v>111</v>
      </c>
      <c r="E53" s="97">
        <v>2</v>
      </c>
      <c r="F53" s="97">
        <v>111.09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113</v>
      </c>
      <c r="C54" s="96">
        <v>513</v>
      </c>
      <c r="D54" s="96">
        <v>180781.199999998</v>
      </c>
      <c r="E54" s="96">
        <v>280</v>
      </c>
      <c r="F54" s="96">
        <v>98671.999999999607</v>
      </c>
      <c r="G54" s="96"/>
      <c r="H54" s="96"/>
      <c r="I54" s="96">
        <v>512</v>
      </c>
      <c r="J54" s="96">
        <v>180428.79999999801</v>
      </c>
      <c r="K54" s="97">
        <v>1</v>
      </c>
      <c r="L54" s="96">
        <v>352.4</v>
      </c>
    </row>
    <row r="55" spans="1:12" ht="15" x14ac:dyDescent="0.2">
      <c r="A55" s="87">
        <v>50</v>
      </c>
      <c r="B55" s="88" t="s">
        <v>114</v>
      </c>
      <c r="C55" s="96">
        <f t="shared" ref="C55:L55" si="6">SUM(C6,C27,C38,C49,C54)</f>
        <v>1128</v>
      </c>
      <c r="D55" s="96">
        <f t="shared" si="6"/>
        <v>765909.29999999725</v>
      </c>
      <c r="E55" s="96">
        <f t="shared" si="6"/>
        <v>885</v>
      </c>
      <c r="F55" s="96">
        <f t="shared" si="6"/>
        <v>656395.7300000001</v>
      </c>
      <c r="G55" s="96">
        <f t="shared" si="6"/>
        <v>0</v>
      </c>
      <c r="H55" s="96">
        <f t="shared" si="6"/>
        <v>0</v>
      </c>
      <c r="I55" s="96">
        <f t="shared" si="6"/>
        <v>512</v>
      </c>
      <c r="J55" s="96">
        <f t="shared" si="6"/>
        <v>180428.79999999801</v>
      </c>
      <c r="K55" s="96">
        <f t="shared" si="6"/>
        <v>11</v>
      </c>
      <c r="L55" s="96">
        <f t="shared" si="6"/>
        <v>7141.9399999999987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31.12.2018&amp;L9EA1583C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22" workbookViewId="0">
      <selection activeCell="C31" sqref="C31:D3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59</v>
      </c>
      <c r="C4" s="153"/>
      <c r="D4" s="154"/>
      <c r="E4" s="93">
        <f>SUM(E5:E24)</f>
        <v>11</v>
      </c>
      <c r="F4" s="93">
        <f>SUM(F5:F24)</f>
        <v>7141.94</v>
      </c>
    </row>
    <row r="5" spans="1:6" ht="20.25" customHeight="1" x14ac:dyDescent="0.2">
      <c r="A5" s="67">
        <v>2</v>
      </c>
      <c r="B5" s="142" t="s">
        <v>60</v>
      </c>
      <c r="C5" s="143"/>
      <c r="D5" s="144"/>
      <c r="E5" s="94"/>
      <c r="F5" s="95"/>
    </row>
    <row r="6" spans="1:6" ht="28.5" customHeight="1" x14ac:dyDescent="0.2">
      <c r="A6" s="67">
        <v>3</v>
      </c>
      <c r="B6" s="142" t="s">
        <v>61</v>
      </c>
      <c r="C6" s="143"/>
      <c r="D6" s="144"/>
      <c r="E6" s="94"/>
      <c r="F6" s="95"/>
    </row>
    <row r="7" spans="1:6" ht="40.5" customHeight="1" x14ac:dyDescent="0.2">
      <c r="A7" s="67">
        <v>4</v>
      </c>
      <c r="B7" s="142" t="s">
        <v>98</v>
      </c>
      <c r="C7" s="143"/>
      <c r="D7" s="144"/>
      <c r="E7" s="94"/>
      <c r="F7" s="95"/>
    </row>
    <row r="8" spans="1:6" ht="41.25" customHeight="1" x14ac:dyDescent="0.2">
      <c r="A8" s="67">
        <v>5</v>
      </c>
      <c r="B8" s="142" t="s">
        <v>62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63</v>
      </c>
      <c r="C9" s="143"/>
      <c r="D9" s="144"/>
      <c r="E9" s="94"/>
      <c r="F9" s="95"/>
    </row>
    <row r="10" spans="1:6" ht="18" customHeight="1" x14ac:dyDescent="0.2">
      <c r="A10" s="67">
        <v>7</v>
      </c>
      <c r="B10" s="142" t="s">
        <v>64</v>
      </c>
      <c r="C10" s="143"/>
      <c r="D10" s="144"/>
      <c r="E10" s="94"/>
      <c r="F10" s="95"/>
    </row>
    <row r="11" spans="1:6" ht="18.75" customHeight="1" x14ac:dyDescent="0.2">
      <c r="A11" s="67">
        <v>8</v>
      </c>
      <c r="B11" s="142" t="s">
        <v>65</v>
      </c>
      <c r="C11" s="143"/>
      <c r="D11" s="144"/>
      <c r="E11" s="94"/>
      <c r="F11" s="95"/>
    </row>
    <row r="12" spans="1:6" ht="29.25" customHeight="1" x14ac:dyDescent="0.2">
      <c r="A12" s="67">
        <v>9</v>
      </c>
      <c r="B12" s="142" t="s">
        <v>99</v>
      </c>
      <c r="C12" s="143"/>
      <c r="D12" s="144"/>
      <c r="E12" s="94"/>
      <c r="F12" s="95"/>
    </row>
    <row r="13" spans="1:6" ht="20.25" customHeight="1" x14ac:dyDescent="0.2">
      <c r="A13" s="67">
        <v>10</v>
      </c>
      <c r="B13" s="142" t="s">
        <v>100</v>
      </c>
      <c r="C13" s="143"/>
      <c r="D13" s="144"/>
      <c r="E13" s="94">
        <v>11</v>
      </c>
      <c r="F13" s="95">
        <v>7141.94</v>
      </c>
    </row>
    <row r="14" spans="1:6" ht="21" customHeight="1" x14ac:dyDescent="0.2">
      <c r="A14" s="67">
        <v>11</v>
      </c>
      <c r="B14" s="142" t="s">
        <v>66</v>
      </c>
      <c r="C14" s="143"/>
      <c r="D14" s="144"/>
      <c r="E14" s="94"/>
      <c r="F14" s="95"/>
    </row>
    <row r="15" spans="1:6" ht="20.25" customHeight="1" x14ac:dyDescent="0.2">
      <c r="A15" s="67">
        <v>12</v>
      </c>
      <c r="B15" s="142" t="s">
        <v>67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68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69</v>
      </c>
      <c r="C17" s="143"/>
      <c r="D17" s="144"/>
      <c r="E17" s="94"/>
      <c r="F17" s="95"/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6" t="s">
        <v>96</v>
      </c>
      <c r="C22" s="146"/>
      <c r="D22" s="146"/>
      <c r="E22" s="94"/>
      <c r="F22" s="95"/>
    </row>
    <row r="23" spans="1:11" ht="68.25" customHeight="1" x14ac:dyDescent="0.2">
      <c r="A23" s="67">
        <v>20</v>
      </c>
      <c r="B23" s="142" t="s">
        <v>101</v>
      </c>
      <c r="C23" s="143"/>
      <c r="D23" s="144"/>
      <c r="E23" s="94"/>
      <c r="F23" s="95"/>
    </row>
    <row r="24" spans="1:11" ht="54.75" customHeight="1" x14ac:dyDescent="0.2">
      <c r="A24" s="67">
        <v>21</v>
      </c>
      <c r="B24" s="142" t="s">
        <v>102</v>
      </c>
      <c r="C24" s="143"/>
      <c r="D24" s="144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122</v>
      </c>
      <c r="C26" s="54"/>
      <c r="D26" s="57" t="s">
        <v>119</v>
      </c>
      <c r="E26" s="147" t="s">
        <v>123</v>
      </c>
      <c r="F26" s="147"/>
      <c r="I26" s="71"/>
      <c r="J26" s="71"/>
      <c r="K26" s="71"/>
    </row>
    <row r="27" spans="1:11" ht="15.75" x14ac:dyDescent="0.25">
      <c r="A27" s="70"/>
      <c r="B27" s="53"/>
      <c r="C27" s="61" t="s">
        <v>52</v>
      </c>
      <c r="D27" s="40"/>
      <c r="E27" s="61" t="s">
        <v>55</v>
      </c>
      <c r="I27" s="72"/>
      <c r="J27" s="68"/>
      <c r="K27" s="68"/>
    </row>
    <row r="28" spans="1:11" ht="14.25" x14ac:dyDescent="0.2">
      <c r="A28" s="73"/>
      <c r="B28" s="59" t="s">
        <v>51</v>
      </c>
      <c r="C28" s="54"/>
      <c r="D28" s="56" t="s">
        <v>119</v>
      </c>
      <c r="E28" s="148" t="s">
        <v>120</v>
      </c>
      <c r="F28" s="148"/>
      <c r="I28" s="74"/>
      <c r="J28" s="68"/>
      <c r="K28" s="68"/>
    </row>
    <row r="29" spans="1:11" ht="14.25" x14ac:dyDescent="0.2">
      <c r="A29" s="73"/>
      <c r="B29" s="38"/>
      <c r="C29" s="61" t="s">
        <v>52</v>
      </c>
      <c r="E29" s="61" t="s">
        <v>55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119</v>
      </c>
      <c r="B31" s="41" t="s">
        <v>56</v>
      </c>
      <c r="C31" s="145" t="s">
        <v>119</v>
      </c>
      <c r="D31" s="145"/>
      <c r="E31" s="39" t="s">
        <v>119</v>
      </c>
      <c r="I31" s="80"/>
      <c r="J31" s="77"/>
      <c r="K31" s="78"/>
    </row>
    <row r="32" spans="1:11" ht="15" customHeight="1" x14ac:dyDescent="0.2">
      <c r="A32" s="79" t="s">
        <v>119</v>
      </c>
      <c r="B32" s="42" t="s">
        <v>57</v>
      </c>
      <c r="C32" s="141" t="s">
        <v>119</v>
      </c>
      <c r="D32" s="141"/>
      <c r="E32" s="58"/>
      <c r="I32" s="81"/>
      <c r="J32" s="81"/>
      <c r="K32" s="81"/>
    </row>
    <row r="33" spans="1:11" ht="15.75" customHeight="1" x14ac:dyDescent="0.25">
      <c r="A33" s="82"/>
      <c r="B33" s="43" t="s">
        <v>58</v>
      </c>
      <c r="C33" s="141" t="s">
        <v>119</v>
      </c>
      <c r="D33" s="141"/>
      <c r="F33" s="98" t="s">
        <v>121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C33:D33"/>
    <mergeCell ref="B15:D15"/>
    <mergeCell ref="B16:D16"/>
    <mergeCell ref="B17:D17"/>
    <mergeCell ref="B18:D18"/>
    <mergeCell ref="B19:D19"/>
    <mergeCell ref="B21:D21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Літинський районний суд Вінницької області,_x000D_
 Початок періоду: 01.01.2018, Кінець періоду: 31.12.2018&amp;L9EA1583C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суд</cp:lastModifiedBy>
  <cp:lastPrinted>2019-01-29T12:39:49Z</cp:lastPrinted>
  <dcterms:created xsi:type="dcterms:W3CDTF">2015-09-09T10:27:37Z</dcterms:created>
  <dcterms:modified xsi:type="dcterms:W3CDTF">2019-02-18T14:43:11Z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10_00137_4.2018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9EA1583C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