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J14" i="15"/>
  <c r="D4" i="22"/>
  <c r="K14" i="15"/>
  <c r="K42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E42" i="15"/>
  <c r="F41" i="15"/>
  <c r="F42" i="15"/>
  <c r="D8" i="22"/>
  <c r="G41" i="15"/>
  <c r="G42" i="15"/>
  <c r="H41" i="15"/>
  <c r="I41" i="15"/>
  <c r="I42" i="15"/>
  <c r="J41" i="15"/>
  <c r="D7" i="22"/>
  <c r="K41" i="15"/>
  <c r="J42" i="15"/>
  <c r="D3" i="22"/>
  <c r="L42" i="15"/>
  <c r="D10" i="22"/>
  <c r="L41" i="15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<sst xmlns="http://schemas.openxmlformats.org/spreadsheetml/2006/main" count="266" uniqueCount="198">
  <si>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</si>
  <si>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</si>
  <si>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</si>
  <si>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</si>
  <si>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</si>
  <si>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</si>
  <si>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</si>
  <si>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</si>
  <si>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</si>
  <si>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</si>
  <si>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</si>
  <si>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</si>
  <si>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</si>
  <si>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</si>
  <si>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</si>
  <si>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</si>
  <si>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</si>
  <si>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</si>
  <si>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</si>
  <si>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</si>
  <si>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</si>
  <si>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</si>
  <si>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</si>
  <si>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</si>
  <si>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</si>
  <si>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</si>
  <si>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</si>
  <si>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</si>
  <si>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</si>
  <si>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</si>
  <si>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</si>
  <si>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</si>
  <si>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</si>
  <si>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</si>
  <si>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</si>
  <si>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</si>
  <si>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</si>
  <si>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</si>
  <si>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</si>
  <si>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</si>
  <si>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</si>
  <si>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</si>
  <si>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</si>
  <si>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</si>
  <si>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</si>
  <si>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</si>
  <si>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</si>
  <si>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</si>
  <si>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</si>
  <si>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</si>
  <si>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</si>
  <si>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</si>
  <si>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</si>
  <si>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</si>
  <si>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</si>
  <si>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</si>
  <si>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</si>
  <si>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</si>
  <si>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</si>
  <si>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</si>
  <si>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</si>
  <si>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</si>
  <si>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</si>
  <si>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</si>
  <si>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</si>
  <si>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</si>
  <si>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</si>
  <si>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</si>
  <si>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</si>
  <si>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</si>
  <si>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</si>
  <si>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</si>
  <si>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</si>
  <si>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</si>
  <si>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</si>
  <si>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</si>
  <si>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</si>
  <si>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</si>
  <si>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</si>
  <si>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</si>
  <si>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</si>
  <si>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</si>
  <si>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</si>
  <si>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</si>
  <si>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</si>
  <si>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</si>
  <si>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</si>
  <si>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</si>
  <si>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</si>
  <si>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</si>
  <si>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</si>
  <si>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</si>
  <si>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</si>
  <si>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</si>
  <si>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</si>
  <si>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</si>
  <si>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</si>
  <si>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</si>
  <si>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</si>
  <si>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</si>
  <si>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</si>
  <si>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</si>
  <si>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</si>
  <si>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</si>
  <si>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</si>
  <si>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</si>
  <si>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</si>
  <si>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</si>
  <si>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</si>
  <si>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</si>
  <si>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</si>
  <si>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</si>
  <si>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</si>
  <si>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</si>
  <si>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</si>
  <si>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</si>
  <si>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</si>
  <si>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</si>
  <si>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</si>
  <si>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</si>
  <si>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</si>
  <si>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</si>
  <si>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</si>
  <si>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</si>
  <si>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</si>
  <si>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</si>
  <si>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</si>
  <si>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</si>
  <si>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</si>
  <si>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</si>
  <si>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</si>
  <si>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</si>
  <si>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</si>
  <si>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</si>
  <si>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</si>
  <si>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</si>
  <si>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</si>
  <si>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</si>
  <si>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</si>
  <si>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</si>
  <si>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</si>
  <si>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</si>
  <si>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</si>
  <si>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</si>
  <si>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</si>
  <si>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</si>
  <si>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</si>
  <si>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</si>
  <si>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</si>
  <si>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</si>
  <si>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</si>
  <si>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</si>
  <si>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</si>
  <si>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</si>
  <si>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</si>
  <si>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</si>
  <si>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</si>
  <si>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</si>
  <si>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</si>
  <si>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</si>
  <si>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</si>
  <si>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</si>
  <si>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</si>
  <si>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</si>
  <si>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</si>
  <si>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</si>
  <si>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</si>
  <si>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</si>
  <si>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</si>
  <si>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</si>
  <si>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</si>
  <si>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</si>
  <si>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</si>
  <si>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</si>
  <si>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</si>
  <si>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</si>
  <si>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</si>
  <si>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</si>
  <si>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</si>
  <si>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</si>
  <si>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</si>
  <si>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</si>
  <si>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</si>
  <si>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</si>
  <si>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</si>
  <si>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</si>
  <si>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</si>
  <si>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</si>
  <si>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</si>
  <si>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</si>
  <si>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за дев'ять місяців 2018 року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</si>
  <si>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</si>
  <si>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</si>
  <si>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</si>
  <si>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</si>
  <si>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В.В. Тимощук</t>
  </si>
  <si>
    <t>Б.В. Бахін</t>
  </si>
  <si>
    <t>5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</si>
</sst>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&amp;C&amp;L71A9CE60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132</v>
      </c>
      <c r="F6" s="90">
        <v>93</v>
      </c>
      <c r="G6" s="90">
        <v>1</v>
      </c>
      <c r="H6" s="90">
        <v>71</v>
      </c>
      <c r="I6" s="90" t="s">
        <v>180</v>
      </c>
      <c r="J6" s="90">
        <v>61</v>
      </c>
      <c r="K6" s="91">
        <v>11</v>
      </c>
      <c r="L6" s="101">
        <f t="shared" ref="L6:L42" si="0">E6-F6</f>
        <v>39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393</v>
      </c>
      <c r="F7" s="90">
        <v>392</v>
      </c>
      <c r="G7" s="90"/>
      <c r="H7" s="90">
        <v>393</v>
      </c>
      <c r="I7" s="90">
        <v>366</v>
      </c>
      <c r="J7" s="90"/>
      <c r="K7" s="91"/>
      <c r="L7" s="101">
        <f t="shared" si="0"/>
        <v>1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178</v>
      </c>
      <c r="F9" s="90">
        <v>173</v>
      </c>
      <c r="G9" s="90">
        <v>2</v>
      </c>
      <c r="H9" s="90">
        <v>156</v>
      </c>
      <c r="I9" s="90">
        <v>117</v>
      </c>
      <c r="J9" s="90">
        <v>22</v>
      </c>
      <c r="K9" s="91"/>
      <c r="L9" s="101">
        <f t="shared" si="0"/>
        <v>5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1</v>
      </c>
      <c r="F12" s="90"/>
      <c r="G12" s="90"/>
      <c r="H12" s="90"/>
      <c r="I12" s="90"/>
      <c r="J12" s="90">
        <v>1</v>
      </c>
      <c r="K12" s="91">
        <v>1</v>
      </c>
      <c r="L12" s="101">
        <f t="shared" si="0"/>
        <v>1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705</v>
      </c>
      <c r="F14" s="105">
        <f t="shared" si="1"/>
        <v>659</v>
      </c>
      <c r="G14" s="105">
        <f t="shared" si="1"/>
        <v>3</v>
      </c>
      <c r="H14" s="105">
        <f t="shared" si="1"/>
        <v>621</v>
      </c>
      <c r="I14" s="105">
        <f t="shared" si="1"/>
        <v>483</v>
      </c>
      <c r="J14" s="105">
        <f t="shared" si="1"/>
        <v>84</v>
      </c>
      <c r="K14" s="105">
        <f t="shared" si="1"/>
        <v>12</v>
      </c>
      <c r="L14" s="101">
        <f t="shared" si="0"/>
        <v>46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37</v>
      </c>
      <c r="F15" s="92">
        <v>37</v>
      </c>
      <c r="G15" s="92"/>
      <c r="H15" s="92">
        <v>29</v>
      </c>
      <c r="I15" s="92">
        <v>11</v>
      </c>
      <c r="J15" s="92">
        <v>8</v>
      </c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20</v>
      </c>
      <c r="F16" s="92">
        <v>11</v>
      </c>
      <c r="G16" s="92"/>
      <c r="H16" s="92">
        <v>19</v>
      </c>
      <c r="I16" s="92">
        <v>14</v>
      </c>
      <c r="J16" s="92">
        <v>1</v>
      </c>
      <c r="K16" s="91"/>
      <c r="L16" s="101">
        <f t="shared" si="0"/>
        <v>9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19</v>
      </c>
      <c r="F18" s="91">
        <v>19</v>
      </c>
      <c r="G18" s="91"/>
      <c r="H18" s="91">
        <v>17</v>
      </c>
      <c r="I18" s="91">
        <v>9</v>
      </c>
      <c r="J18" s="91">
        <v>2</v>
      </c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65</v>
      </c>
      <c r="F22" s="91">
        <v>56</v>
      </c>
      <c r="G22" s="91"/>
      <c r="H22" s="91">
        <v>54</v>
      </c>
      <c r="I22" s="91">
        <v>23</v>
      </c>
      <c r="J22" s="91">
        <v>11</v>
      </c>
      <c r="K22" s="91"/>
      <c r="L22" s="101">
        <f t="shared" si="0"/>
        <v>9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37</v>
      </c>
      <c r="F23" s="91">
        <v>37</v>
      </c>
      <c r="G23" s="91">
        <v>1</v>
      </c>
      <c r="H23" s="91">
        <v>36</v>
      </c>
      <c r="I23" s="91">
        <v>32</v>
      </c>
      <c r="J23" s="91">
        <v>1</v>
      </c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3</v>
      </c>
      <c r="F24" s="91">
        <v>3</v>
      </c>
      <c r="G24" s="91"/>
      <c r="H24" s="91">
        <v>3</v>
      </c>
      <c r="I24" s="91">
        <v>2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472</v>
      </c>
      <c r="F25" s="91">
        <v>448</v>
      </c>
      <c r="G25" s="91">
        <v>2</v>
      </c>
      <c r="H25" s="91">
        <v>350</v>
      </c>
      <c r="I25" s="91">
        <v>296</v>
      </c>
      <c r="J25" s="91">
        <v>122</v>
      </c>
      <c r="K25" s="91"/>
      <c r="L25" s="101">
        <f t="shared" si="0"/>
        <v>24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417</v>
      </c>
      <c r="F26" s="91">
        <v>303</v>
      </c>
      <c r="G26" s="91">
        <v>7</v>
      </c>
      <c r="H26" s="91">
        <v>362</v>
      </c>
      <c r="I26" s="91">
        <v>319</v>
      </c>
      <c r="J26" s="91">
        <v>55</v>
      </c>
      <c r="K26" s="91">
        <v>15</v>
      </c>
      <c r="L26" s="101">
        <f t="shared" si="0"/>
        <v>114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66</v>
      </c>
      <c r="F27" s="91">
        <v>62</v>
      </c>
      <c r="G27" s="91"/>
      <c r="H27" s="91">
        <v>58</v>
      </c>
      <c r="I27" s="91">
        <v>49</v>
      </c>
      <c r="J27" s="91">
        <v>8</v>
      </c>
      <c r="K27" s="91"/>
      <c r="L27" s="101">
        <f t="shared" si="0"/>
        <v>4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60</v>
      </c>
      <c r="F28" s="91">
        <v>49</v>
      </c>
      <c r="G28" s="91"/>
      <c r="H28" s="91">
        <v>58</v>
      </c>
      <c r="I28" s="91">
        <v>54</v>
      </c>
      <c r="J28" s="91">
        <v>2</v>
      </c>
      <c r="K28" s="91"/>
      <c r="L28" s="101">
        <f t="shared" si="0"/>
        <v>11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5</v>
      </c>
      <c r="F29" s="91">
        <v>2</v>
      </c>
      <c r="G29" s="91"/>
      <c r="H29" s="91">
        <v>4</v>
      </c>
      <c r="I29" s="91">
        <v>1</v>
      </c>
      <c r="J29" s="91">
        <v>1</v>
      </c>
      <c r="K29" s="91">
        <v>1</v>
      </c>
      <c r="L29" s="101">
        <f t="shared" si="0"/>
        <v>3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1</v>
      </c>
      <c r="F32" s="91">
        <v>1</v>
      </c>
      <c r="G32" s="91"/>
      <c r="H32" s="91"/>
      <c r="I32" s="91"/>
      <c r="J32" s="91">
        <v>1</v>
      </c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44</v>
      </c>
      <c r="F33" s="91">
        <v>43</v>
      </c>
      <c r="G33" s="91"/>
      <c r="H33" s="91">
        <v>43</v>
      </c>
      <c r="I33" s="91">
        <v>37</v>
      </c>
      <c r="J33" s="91">
        <v>1</v>
      </c>
      <c r="K33" s="91"/>
      <c r="L33" s="101">
        <f t="shared" si="0"/>
        <v>1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760</v>
      </c>
      <c r="F37" s="91">
        <v>623</v>
      </c>
      <c r="G37" s="91">
        <v>8</v>
      </c>
      <c r="H37" s="91">
        <v>569</v>
      </c>
      <c r="I37" s="91">
        <v>445</v>
      </c>
      <c r="J37" s="91">
        <v>191</v>
      </c>
      <c r="K37" s="91">
        <v>16</v>
      </c>
      <c r="L37" s="101">
        <f t="shared" si="0"/>
        <v>137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653</v>
      </c>
      <c r="F38" s="91">
        <v>644</v>
      </c>
      <c r="G38" s="91"/>
      <c r="H38" s="91">
        <v>596</v>
      </c>
      <c r="I38" s="91" t="s">
        <v>180</v>
      </c>
      <c r="J38" s="91">
        <v>57</v>
      </c>
      <c r="K38" s="91"/>
      <c r="L38" s="101">
        <f t="shared" si="0"/>
        <v>9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10</v>
      </c>
      <c r="F39" s="91">
        <v>8</v>
      </c>
      <c r="G39" s="91"/>
      <c r="H39" s="91">
        <v>8</v>
      </c>
      <c r="I39" s="91" t="s">
        <v>180</v>
      </c>
      <c r="J39" s="91">
        <v>2</v>
      </c>
      <c r="K39" s="91"/>
      <c r="L39" s="101">
        <f t="shared" si="0"/>
        <v>2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14</v>
      </c>
      <c r="F40" s="91">
        <v>14</v>
      </c>
      <c r="G40" s="91"/>
      <c r="H40" s="91">
        <v>14</v>
      </c>
      <c r="I40" s="91">
        <v>5</v>
      </c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667</v>
      </c>
      <c r="F41" s="91">
        <f t="shared" ref="F41:K41" si="2">F38+F40</f>
        <v>658</v>
      </c>
      <c r="G41" s="91">
        <f t="shared" si="2"/>
        <v>0</v>
      </c>
      <c r="H41" s="91">
        <f t="shared" si="2"/>
        <v>610</v>
      </c>
      <c r="I41" s="91">
        <f>I40</f>
        <v>5</v>
      </c>
      <c r="J41" s="91">
        <f t="shared" si="2"/>
        <v>57</v>
      </c>
      <c r="K41" s="91">
        <f t="shared" si="2"/>
        <v>0</v>
      </c>
      <c r="L41" s="101">
        <f t="shared" si="0"/>
        <v>9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2197</v>
      </c>
      <c r="F42" s="91">
        <f t="shared" ref="F42:K42" si="3">F14+F22+F37+F41</f>
        <v>1996</v>
      </c>
      <c r="G42" s="91">
        <f t="shared" si="3"/>
        <v>11</v>
      </c>
      <c r="H42" s="91">
        <f t="shared" si="3"/>
        <v>1854</v>
      </c>
      <c r="I42" s="91">
        <f t="shared" si="3"/>
        <v>956</v>
      </c>
      <c r="J42" s="91">
        <f t="shared" si="3"/>
        <v>343</v>
      </c>
      <c r="K42" s="91">
        <f t="shared" si="3"/>
        <v>28</v>
      </c>
      <c r="L42" s="101">
        <f t="shared" si="0"/>
        <v>201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01.01.2018, Кінець періоду: 30.09.2018&amp;L71A9CE60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4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4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58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13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11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4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4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4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36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2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39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144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25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6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6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>
        <v>2</v>
      </c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8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2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2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01.01.2018, Кінець періоду: 30.09.2018&amp;L71A9CE60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71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47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14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22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2</v>
      </c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50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189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24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11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8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2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39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26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13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1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34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606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154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4528550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583210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6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109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11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208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444542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41354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585</v>
      </c>
      <c r="F58" s="96">
        <v>34</v>
      </c>
      <c r="G58" s="96">
        <v>2</v>
      </c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46</v>
      </c>
      <c r="F59" s="96">
        <v>8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455</v>
      </c>
      <c r="F60" s="96">
        <v>108</v>
      </c>
      <c r="G60" s="96">
        <v>5</v>
      </c>
      <c r="H60" s="96">
        <v>1</v>
      </c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606</v>
      </c>
      <c r="F61" s="96">
        <v>4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01.01.2018, Кінець періоду: 30.09.2018&amp;L71A9CE60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8.1632653061224483E-2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0.14285714285714285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8.3769633507853408E-2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0.92885771543086171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927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1098.5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32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19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49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64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15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/>
      <c r="D23" s="302"/>
    </row>
    <row r="24" spans="1:4" x14ac:dyDescent="0.2">
      <c r="A24" s="69" t="s">
        <v>107</v>
      </c>
      <c r="B24" s="88"/>
      <c r="C24" s="303"/>
      <c r="D24" s="303"/>
    </row>
    <row r="25" spans="1:4" x14ac:dyDescent="0.2">
      <c r="A25" s="68" t="s">
        <v>108</v>
      </c>
      <c r="B25" s="89"/>
      <c r="C25" s="303"/>
      <c r="D25" s="303"/>
    </row>
    <row r="26" spans="1:4" ht="15.75" customHeight="1" x14ac:dyDescent="0.2"/>
    <row r="27" spans="1:4" ht="12.75" customHeight="1" x14ac:dyDescent="0.2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01.01.2018, Кінець періоду: 30.09.2018&amp;L71A9CE60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2018-03-28T07:45:37Z</cp:lastPrinted>
  <dcterms:created xsi:type="dcterms:W3CDTF">2004-04-20T14:33:35Z</dcterms:created>
  <dcterms:modified xsi:type="dcterms:W3CDTF">2018-11-28T13:18:57Z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71A9CE60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3.21.0.1578</vt:lpwstr>
  </property>
</Properties>
</file>